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RH08 IMPAGADOS\"/>
    </mc:Choice>
  </mc:AlternateContent>
  <bookViews>
    <workbookView xWindow="0" yWindow="0" windowWidth="19200" windowHeight="11220"/>
  </bookViews>
  <sheets>
    <sheet name="Roberto" sheetId="1" r:id="rId1"/>
  </sheets>
  <definedNames>
    <definedName name="_xlnm.Print_Titles" localSheetId="0">Roberto!$1:$16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U25" i="1"/>
  <c r="O25" i="1"/>
  <c r="P25" i="1" s="1"/>
  <c r="H25" i="1"/>
  <c r="Q25" i="1" s="1"/>
  <c r="V25" i="1" s="1"/>
  <c r="U24" i="1"/>
  <c r="P24" i="1"/>
  <c r="O24" i="1"/>
  <c r="H24" i="1"/>
  <c r="Q24" i="1" s="1"/>
  <c r="V24" i="1" s="1"/>
  <c r="O23" i="1"/>
  <c r="U23" i="1" s="1"/>
  <c r="H23" i="1"/>
  <c r="U22" i="1"/>
  <c r="O22" i="1"/>
  <c r="P22" i="1" s="1"/>
  <c r="H22" i="1"/>
  <c r="Q22" i="1" s="1"/>
  <c r="V22" i="1" s="1"/>
  <c r="U21" i="1"/>
  <c r="O21" i="1"/>
  <c r="P21" i="1" s="1"/>
  <c r="H21" i="1"/>
  <c r="Q20" i="1"/>
  <c r="V20" i="1" s="1"/>
  <c r="P20" i="1"/>
  <c r="O20" i="1"/>
  <c r="U20" i="1" s="1"/>
  <c r="H20" i="1"/>
  <c r="O19" i="1"/>
  <c r="U19" i="1" s="1"/>
  <c r="H19" i="1"/>
  <c r="U18" i="1"/>
  <c r="O18" i="1"/>
  <c r="P18" i="1" s="1"/>
  <c r="H18" i="1"/>
  <c r="H27" i="1" s="1"/>
  <c r="I22" i="1" l="1"/>
  <c r="I18" i="1"/>
  <c r="I20" i="1"/>
  <c r="I21" i="1"/>
  <c r="I19" i="1"/>
  <c r="I23" i="1"/>
  <c r="Q21" i="1"/>
  <c r="V21" i="1" s="1"/>
  <c r="P19" i="1"/>
  <c r="P23" i="1"/>
  <c r="I25" i="1"/>
  <c r="Q19" i="1"/>
  <c r="V19" i="1" s="1"/>
  <c r="Q23" i="1"/>
  <c r="V23" i="1" s="1"/>
  <c r="I24" i="1"/>
  <c r="Q18" i="1"/>
  <c r="V18" i="1" s="1"/>
</calcChain>
</file>

<file path=xl/sharedStrings.xml><?xml version="1.0" encoding="utf-8"?>
<sst xmlns="http://schemas.openxmlformats.org/spreadsheetml/2006/main" count="53" uniqueCount="45">
  <si>
    <t>RURAL HIPOTECARIO VIII Fondo de Titulización de Activos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</si>
  <si>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</si>
  <si>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</si>
  <si>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</si>
  <si>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t>Préstamos hipotecarios vivienda (CTHs) / Residential mortgage loans</t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</si>
  <si>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</si>
  <si>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t>28/02/2018</t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</si>
  <si>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</si>
  <si>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EUR</t>
  </si>
  <si>
    <t/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</si>
  <si>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</si>
  <si>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</si>
  <si>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</si>
  <si>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</si>
  <si>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</si>
  <si>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Antigüedad</t>
  </si>
  <si>
    <t>Intereses</t>
  </si>
  <si>
    <t>Otros</t>
  </si>
  <si>
    <t>Deuda Total</t>
  </si>
  <si>
    <t>V. Tasación</t>
  </si>
  <si>
    <t>s/Principal</t>
  </si>
  <si>
    <t>s/Total</t>
  </si>
  <si>
    <t>Aging</t>
  </si>
  <si>
    <t>Num.</t>
  </si>
  <si>
    <t>Principal</t>
  </si>
  <si>
    <t>Interest</t>
  </si>
  <si>
    <t>Other</t>
  </si>
  <si>
    <t>Total</t>
  </si>
  <si>
    <t>%</t>
  </si>
  <si>
    <t>Total Debt</t>
  </si>
  <si>
    <t>Value</t>
  </si>
  <si>
    <t>o/Principal</t>
  </si>
  <si>
    <t>o/Total</t>
  </si>
  <si>
    <r>
      <t xml:space="preserve">Impagados /  </t>
    </r>
    <r>
      <rPr>
        <b/>
        <i/>
        <sz val="7"/>
        <rFont val="Arial"/>
        <family val="2"/>
      </rPr>
      <t>Delinquencies</t>
    </r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</si>
  <si>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</si>
  <si>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</si>
  <si>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</si>
  <si>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</si>
  <si>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</si>
  <si>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</si>
  <si>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</si>
  <si>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</si>
  <si>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>Subtotal :</t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</si>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</sst>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7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name val="Arial"/>
      <family val="2"/>
    </font>
    <font>
      <b/>
      <i/>
      <sz val="7"/>
      <name val="Arial"/>
      <family val="2"/>
    </font>
    <font>
      <b/>
      <sz val="8"/>
      <color indexed="8"/>
      <name val="Arial"/>
      <family val="2"/>
    </font>
    <font>
      <b/>
      <i/>
      <sz val="7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top"/>
    </xf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2" applyFont="1" applyAlignment="1">
      <alignment horizontal="left" vertical="top"/>
    </xf>
    <xf numFmtId="0" fontId="4" fillId="0" borderId="0" xfId="2">
      <alignment vertical="top"/>
    </xf>
    <xf numFmtId="0" fontId="6" fillId="0" borderId="0" xfId="2" applyFont="1" applyAlignment="1">
      <alignment horizontal="left" vertical="top" readingOrder="1"/>
    </xf>
    <xf numFmtId="0" fontId="6" fillId="0" borderId="0" xfId="2" applyFont="1" applyAlignment="1">
      <alignment vertical="top" readingOrder="1"/>
    </xf>
    <xf numFmtId="0" fontId="6" fillId="0" borderId="0" xfId="2" applyFont="1" applyAlignment="1">
      <alignment horizontal="left" vertical="top"/>
    </xf>
    <xf numFmtId="14" fontId="6" fillId="0" borderId="0" xfId="2" applyNumberFormat="1" applyFont="1" applyAlignment="1">
      <alignment horizontal="left" vertical="top"/>
    </xf>
    <xf numFmtId="4" fontId="4" fillId="0" borderId="0" xfId="2" applyNumberFormat="1">
      <alignment vertical="top"/>
    </xf>
    <xf numFmtId="0" fontId="6" fillId="0" borderId="0" xfId="2" applyFont="1">
      <alignment vertical="top"/>
    </xf>
    <xf numFmtId="164" fontId="4" fillId="0" borderId="0" xfId="2" applyNumberFormat="1">
      <alignment vertical="top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0" fillId="0" borderId="0" xfId="2" applyFont="1" applyAlignment="1">
      <alignment horizontal="center" vertical="center" wrapText="1" readingOrder="1"/>
    </xf>
    <xf numFmtId="0" fontId="11" fillId="0" borderId="0" xfId="0" applyFont="1" applyAlignment="1">
      <alignment vertical="center" wrapText="1"/>
    </xf>
    <xf numFmtId="0" fontId="10" fillId="0" borderId="0" xfId="2" applyFont="1" applyAlignment="1">
      <alignment vertical="top" wrapText="1" readingOrder="1"/>
    </xf>
    <xf numFmtId="0" fontId="10" fillId="0" borderId="0" xfId="2" applyFont="1" applyBorder="1" applyAlignment="1">
      <alignment vertical="top" wrapText="1" readingOrder="1"/>
    </xf>
    <xf numFmtId="0" fontId="11" fillId="0" borderId="0" xfId="2" applyFont="1" applyAlignment="1">
      <alignment horizontal="center" vertical="center" wrapText="1" readingOrder="1"/>
    </xf>
    <xf numFmtId="0" fontId="10" fillId="0" borderId="0" xfId="2" applyFont="1">
      <alignment vertical="top"/>
    </xf>
    <xf numFmtId="0" fontId="12" fillId="0" borderId="0" xfId="2" applyFont="1">
      <alignment vertical="top"/>
    </xf>
    <xf numFmtId="0" fontId="3" fillId="0" borderId="5" xfId="0" applyFont="1" applyBorder="1"/>
    <xf numFmtId="0" fontId="3" fillId="0" borderId="0" xfId="0" applyFont="1" applyBorder="1"/>
    <xf numFmtId="0" fontId="13" fillId="0" borderId="6" xfId="0" applyFont="1" applyBorder="1" applyAlignment="1">
      <alignment horizontal="left"/>
    </xf>
    <xf numFmtId="0" fontId="13" fillId="0" borderId="0" xfId="0" applyFont="1"/>
    <xf numFmtId="3" fontId="13" fillId="0" borderId="0" xfId="0" applyNumberFormat="1" applyFont="1"/>
    <xf numFmtId="2" fontId="13" fillId="0" borderId="0" xfId="0" applyNumberFormat="1" applyFont="1"/>
    <xf numFmtId="4" fontId="13" fillId="0" borderId="0" xfId="0" applyNumberFormat="1" applyFont="1"/>
    <xf numFmtId="0" fontId="13" fillId="0" borderId="0" xfId="0" applyFont="1" applyBorder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/>
    <xf numFmtId="3" fontId="14" fillId="0" borderId="0" xfId="0" applyNumberFormat="1" applyFont="1" applyAlignment="1">
      <alignment vertical="top"/>
    </xf>
    <xf numFmtId="4" fontId="14" fillId="0" borderId="0" xfId="0" applyNumberFormat="1" applyFont="1" applyAlignment="1">
      <alignment vertical="top"/>
    </xf>
    <xf numFmtId="4" fontId="14" fillId="2" borderId="0" xfId="1" applyNumberFormat="1" applyFont="1" applyFill="1" applyAlignment="1">
      <alignment vertical="top"/>
    </xf>
    <xf numFmtId="0" fontId="14" fillId="0" borderId="0" xfId="0" applyFont="1" applyAlignment="1">
      <alignment vertical="top"/>
    </xf>
    <xf numFmtId="2" fontId="14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64" fontId="14" fillId="0" borderId="0" xfId="0" applyNumberFormat="1" applyFont="1" applyAlignment="1">
      <alignment vertical="top"/>
    </xf>
    <xf numFmtId="0" fontId="10" fillId="0" borderId="0" xfId="2" applyFont="1" applyAlignment="1">
      <alignment horizontal="right" vertical="center" readingOrder="1"/>
    </xf>
    <xf numFmtId="0" fontId="10" fillId="0" borderId="0" xfId="2" applyFont="1" applyAlignment="1">
      <alignment vertical="center" readingOrder="1"/>
    </xf>
    <xf numFmtId="3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16" fillId="0" borderId="0" xfId="2" applyFont="1" applyAlignment="1">
      <alignment horizontal="right" vertical="center" readingOrder="1"/>
    </xf>
    <xf numFmtId="0" fontId="16" fillId="0" borderId="0" xfId="2" applyFont="1" applyAlignment="1">
      <alignment vertical="center" readingOrder="1"/>
    </xf>
    <xf numFmtId="0" fontId="13" fillId="0" borderId="0" xfId="0" applyFont="1" applyAlignment="1">
      <alignment horizontal="right"/>
    </xf>
    <xf numFmtId="4" fontId="10" fillId="0" borderId="0" xfId="2" applyNumberFormat="1" applyFont="1" applyAlignment="1">
      <alignment horizontal="right" vertical="center"/>
    </xf>
    <xf numFmtId="4" fontId="3" fillId="0" borderId="0" xfId="0" applyNumberFormat="1" applyFont="1"/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showGridLines="0" tabSelected="1" zoomScale="115" zoomScaleNormal="115" workbookViewId="0">
      <selection activeCell="A10" sqref="A10:V10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6.28515625" style="2" bestFit="1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2.7109375" style="2" bestFit="1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4" customFormat="1" ht="15.7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s="4" customFormat="1" ht="10.5" customHeight="1" x14ac:dyDescent="0.2"/>
    <row r="4" spans="1:22" s="4" customFormat="1" ht="13.5" customHeight="1" x14ac:dyDescent="0.2">
      <c r="A4" s="5" t="s">
        <v>1</v>
      </c>
      <c r="B4" s="5"/>
      <c r="C4" s="5"/>
      <c r="D4" s="5"/>
      <c r="E4" s="5"/>
      <c r="F4" s="5"/>
      <c r="G4" s="5"/>
      <c r="H4" s="5"/>
      <c r="I4" s="5"/>
    </row>
    <row r="5" spans="1:22" s="4" customFormat="1" ht="13.5" customHeight="1" x14ac:dyDescent="0.2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22" s="4" customFormat="1" ht="6" customHeight="1" x14ac:dyDescent="0.2"/>
    <row r="7" spans="1:22" s="4" customFormat="1" ht="13.5" customHeight="1" x14ac:dyDescent="0.2">
      <c r="A7" s="6" t="s">
        <v>3</v>
      </c>
      <c r="B7" s="7" t="s">
        <v>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s="4" customFormat="1" ht="13.5" customHeight="1" x14ac:dyDescent="0.2">
      <c r="A8" s="6" t="s">
        <v>5</v>
      </c>
      <c r="B8" s="8" t="s">
        <v>6</v>
      </c>
      <c r="O8" s="9"/>
      <c r="Q8" s="9"/>
    </row>
    <row r="9" spans="1:22" s="4" customFormat="1" ht="13.5" customHeight="1" x14ac:dyDescent="0.2">
      <c r="A9" s="6" t="s">
        <v>7</v>
      </c>
      <c r="B9" s="10" t="s">
        <v>8</v>
      </c>
      <c r="U9" s="11"/>
      <c r="V9" s="11"/>
    </row>
    <row r="10" spans="1:22" s="4" customFormat="1" ht="13.5" customHeight="1" x14ac:dyDescent="0.2">
      <c r="A10" s="5" t="s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6" customHeight="1" thickBot="1" x14ac:dyDescent="0.3"/>
    <row r="12" spans="1:22" s="12" customFormat="1" ht="24" customHeight="1" thickBot="1" x14ac:dyDescent="0.25">
      <c r="D12" s="13" t="s">
        <v>10</v>
      </c>
      <c r="E12" s="14"/>
      <c r="F12" s="14"/>
      <c r="G12" s="14"/>
      <c r="H12" s="14"/>
      <c r="I12" s="15"/>
      <c r="K12" s="13" t="s">
        <v>11</v>
      </c>
      <c r="L12" s="14"/>
      <c r="M12" s="15"/>
      <c r="O12" s="13" t="s">
        <v>12</v>
      </c>
      <c r="P12" s="14"/>
      <c r="Q12" s="15"/>
      <c r="S12" s="16" t="s">
        <v>13</v>
      </c>
      <c r="U12" s="13" t="s">
        <v>14</v>
      </c>
      <c r="V12" s="17"/>
    </row>
    <row r="13" spans="1:22" s="12" customFormat="1" ht="11.25" customHeight="1" x14ac:dyDescent="0.2">
      <c r="A13" s="18" t="s">
        <v>15</v>
      </c>
      <c r="D13" s="19"/>
      <c r="E13" s="20"/>
      <c r="F13" s="21" t="s">
        <v>16</v>
      </c>
      <c r="G13" s="21" t="s">
        <v>17</v>
      </c>
      <c r="H13" s="20"/>
      <c r="I13" s="20"/>
      <c r="K13" s="19"/>
      <c r="L13" s="20"/>
      <c r="M13" s="21" t="s">
        <v>17</v>
      </c>
      <c r="O13" s="19"/>
      <c r="P13" s="20"/>
      <c r="Q13" s="21" t="s">
        <v>18</v>
      </c>
      <c r="S13" s="21" t="s">
        <v>19</v>
      </c>
      <c r="U13" s="21" t="s">
        <v>20</v>
      </c>
      <c r="V13" s="21" t="s">
        <v>21</v>
      </c>
    </row>
    <row r="14" spans="1:22" s="27" customFormat="1" ht="11.25" customHeight="1" x14ac:dyDescent="0.2">
      <c r="A14" s="22" t="s">
        <v>22</v>
      </c>
      <c r="B14" s="23"/>
      <c r="C14" s="24"/>
      <c r="D14" s="21" t="s">
        <v>23</v>
      </c>
      <c r="E14" s="21" t="s">
        <v>24</v>
      </c>
      <c r="F14" s="25" t="s">
        <v>25</v>
      </c>
      <c r="G14" s="25" t="s">
        <v>26</v>
      </c>
      <c r="H14" s="21" t="s">
        <v>27</v>
      </c>
      <c r="I14" s="21" t="s">
        <v>28</v>
      </c>
      <c r="J14" s="26"/>
      <c r="K14" s="21" t="s">
        <v>24</v>
      </c>
      <c r="L14" s="21" t="s">
        <v>28</v>
      </c>
      <c r="M14" s="25" t="s">
        <v>26</v>
      </c>
      <c r="N14" s="26"/>
      <c r="O14" s="21" t="s">
        <v>24</v>
      </c>
      <c r="P14" s="21" t="s">
        <v>28</v>
      </c>
      <c r="Q14" s="25" t="s">
        <v>29</v>
      </c>
      <c r="R14" s="26"/>
      <c r="S14" s="25" t="s">
        <v>30</v>
      </c>
      <c r="U14" s="25" t="s">
        <v>31</v>
      </c>
      <c r="V14" s="25" t="s">
        <v>32</v>
      </c>
    </row>
    <row r="15" spans="1:22" ht="3.75" customHeight="1" thickBot="1" x14ac:dyDescent="0.3">
      <c r="A15" s="28"/>
      <c r="B15" s="28"/>
      <c r="C15" s="29"/>
      <c r="D15" s="28"/>
      <c r="E15" s="28"/>
      <c r="F15" s="28"/>
      <c r="G15" s="28"/>
      <c r="H15" s="28"/>
      <c r="I15" s="28"/>
      <c r="J15" s="29"/>
      <c r="K15" s="28"/>
      <c r="L15" s="28"/>
      <c r="M15" s="28"/>
      <c r="N15" s="29"/>
      <c r="O15" s="28"/>
      <c r="P15" s="28"/>
      <c r="Q15" s="28"/>
      <c r="S15" s="28"/>
      <c r="U15" s="28"/>
      <c r="V15" s="28"/>
    </row>
    <row r="16" spans="1:22" s="31" customFormat="1" ht="3" customHeight="1" x14ac:dyDescent="0.15">
      <c r="A16" s="30"/>
      <c r="B16" s="30"/>
      <c r="D16" s="32"/>
      <c r="E16" s="33"/>
      <c r="F16" s="34"/>
      <c r="G16" s="34"/>
      <c r="H16" s="34"/>
      <c r="I16" s="33"/>
      <c r="K16" s="32"/>
      <c r="L16" s="33"/>
      <c r="M16" s="34"/>
      <c r="O16" s="32"/>
      <c r="P16" s="33"/>
      <c r="Q16" s="34"/>
    </row>
    <row r="17" spans="1:22" s="31" customFormat="1" ht="12" customHeight="1" x14ac:dyDescent="0.15">
      <c r="A17" s="18" t="s">
        <v>33</v>
      </c>
      <c r="B17" s="35"/>
      <c r="D17" s="32"/>
      <c r="E17" s="33"/>
      <c r="F17" s="34"/>
      <c r="G17" s="34"/>
      <c r="H17" s="34"/>
      <c r="I17" s="33"/>
      <c r="K17" s="32"/>
      <c r="L17" s="33"/>
      <c r="M17" s="34"/>
      <c r="O17" s="32"/>
      <c r="P17" s="33"/>
      <c r="Q17" s="34"/>
    </row>
    <row r="18" spans="1:22" s="37" customFormat="1" ht="23.25" customHeight="1" x14ac:dyDescent="0.2">
      <c r="A18" s="36" t="s">
        <v>34</v>
      </c>
      <c r="B18" s="36"/>
      <c r="D18" s="38">
        <v>290</v>
      </c>
      <c r="E18" s="39">
        <v>92476.17</v>
      </c>
      <c r="F18" s="39">
        <v>10379.49</v>
      </c>
      <c r="G18" s="39">
        <v>0</v>
      </c>
      <c r="H18" s="39">
        <f>+E18+F18</f>
        <v>102855.66</v>
      </c>
      <c r="I18" s="40">
        <f>+H18/$H$27*100</f>
        <v>1.6822626622744801</v>
      </c>
      <c r="J18" s="41"/>
      <c r="K18" s="39">
        <v>16018791.070000023</v>
      </c>
      <c r="L18" s="42">
        <v>54.55</v>
      </c>
      <c r="M18" s="39">
        <v>0</v>
      </c>
      <c r="N18" s="41"/>
      <c r="O18" s="39">
        <f>+E18+K18</f>
        <v>16111267.240000023</v>
      </c>
      <c r="P18" s="40">
        <f>+O18/$O$27*100</f>
        <v>46.420194581232813</v>
      </c>
      <c r="Q18" s="39">
        <f>+K18++H18</f>
        <v>16121646.730000023</v>
      </c>
      <c r="S18" s="39">
        <v>50386596.410000011</v>
      </c>
      <c r="T18" s="43"/>
      <c r="U18" s="44">
        <f>+O18/S18*100</f>
        <v>31.975303727406541</v>
      </c>
      <c r="V18" s="44">
        <f>+Q18/S18*100</f>
        <v>31.995903431969914</v>
      </c>
    </row>
    <row r="19" spans="1:22" s="37" customFormat="1" ht="23.25" customHeight="1" x14ac:dyDescent="0.2">
      <c r="A19" s="36" t="s">
        <v>35</v>
      </c>
      <c r="B19" s="36"/>
      <c r="D19" s="38">
        <v>76</v>
      </c>
      <c r="E19" s="39">
        <v>55281.849999999977</v>
      </c>
      <c r="F19" s="39">
        <v>9655.4099999999962</v>
      </c>
      <c r="G19" s="39">
        <v>0</v>
      </c>
      <c r="H19" s="39">
        <f t="shared" ref="H19:H25" si="0">+E19+F19</f>
        <v>64937.259999999973</v>
      </c>
      <c r="I19" s="40">
        <f t="shared" ref="I19:I25" si="1">+H19/$H$27*100</f>
        <v>1.0620857217620308</v>
      </c>
      <c r="J19" s="41"/>
      <c r="K19" s="39">
        <v>4697994.9900000012</v>
      </c>
      <c r="L19" s="42">
        <v>16</v>
      </c>
      <c r="M19" s="39">
        <v>0</v>
      </c>
      <c r="N19" s="41"/>
      <c r="O19" s="39">
        <f t="shared" ref="O19:O25" si="2">+E19+K19</f>
        <v>4753276.8400000008</v>
      </c>
      <c r="P19" s="40">
        <f t="shared" ref="P19:P25" si="3">+O19/$O$27*100</f>
        <v>13.695262608732396</v>
      </c>
      <c r="Q19" s="39">
        <f t="shared" ref="Q19:Q25" si="4">+K19++H19</f>
        <v>4762932.2500000009</v>
      </c>
      <c r="S19" s="39">
        <v>12489952.549999999</v>
      </c>
      <c r="T19" s="43"/>
      <c r="U19" s="44">
        <f t="shared" ref="U19:U25" si="5">+O19/S19*100</f>
        <v>38.056804627332241</v>
      </c>
      <c r="V19" s="44">
        <f t="shared" ref="V19:V20" si="6">+Q19/S19*100</f>
        <v>38.134110045117836</v>
      </c>
    </row>
    <row r="20" spans="1:22" s="37" customFormat="1" ht="23.25" customHeight="1" x14ac:dyDescent="0.2">
      <c r="A20" s="36" t="s">
        <v>36</v>
      </c>
      <c r="B20" s="36"/>
      <c r="D20" s="38">
        <v>40</v>
      </c>
      <c r="E20" s="39">
        <v>46334.860000000008</v>
      </c>
      <c r="F20" s="39">
        <v>6601.55</v>
      </c>
      <c r="G20" s="39">
        <v>0</v>
      </c>
      <c r="H20" s="39">
        <f t="shared" si="0"/>
        <v>52936.410000000011</v>
      </c>
      <c r="I20" s="40">
        <f t="shared" si="1"/>
        <v>0.86580501275139754</v>
      </c>
      <c r="J20" s="41"/>
      <c r="K20" s="39">
        <v>2021747.9900000007</v>
      </c>
      <c r="L20" s="42">
        <v>6.88</v>
      </c>
      <c r="M20" s="39">
        <v>0</v>
      </c>
      <c r="N20" s="41"/>
      <c r="O20" s="39">
        <f t="shared" si="2"/>
        <v>2068082.8500000008</v>
      </c>
      <c r="P20" s="40">
        <f t="shared" si="3"/>
        <v>5.9586131169599055</v>
      </c>
      <c r="Q20" s="39">
        <f t="shared" si="4"/>
        <v>2074684.4000000006</v>
      </c>
      <c r="S20" s="39">
        <v>6024027.1100000013</v>
      </c>
      <c r="T20" s="43"/>
      <c r="U20" s="44">
        <f t="shared" si="5"/>
        <v>34.33057010263024</v>
      </c>
      <c r="V20" s="44">
        <f t="shared" si="6"/>
        <v>34.440157092852132</v>
      </c>
    </row>
    <row r="21" spans="1:22" s="37" customFormat="1" ht="23.25" customHeight="1" x14ac:dyDescent="0.2">
      <c r="A21" s="36" t="s">
        <v>37</v>
      </c>
      <c r="B21" s="36"/>
      <c r="D21" s="38">
        <v>20</v>
      </c>
      <c r="E21" s="39">
        <v>31655.920000000002</v>
      </c>
      <c r="F21" s="39">
        <v>6268.8100000000013</v>
      </c>
      <c r="G21" s="39">
        <v>0</v>
      </c>
      <c r="H21" s="39">
        <f t="shared" si="0"/>
        <v>37924.730000000003</v>
      </c>
      <c r="I21" s="40">
        <f t="shared" si="1"/>
        <v>0.62028047125302421</v>
      </c>
      <c r="J21" s="41"/>
      <c r="K21" s="39">
        <v>1148347.8199999998</v>
      </c>
      <c r="L21" s="42">
        <v>3.91</v>
      </c>
      <c r="M21" s="39">
        <v>0</v>
      </c>
      <c r="N21" s="41"/>
      <c r="O21" s="39">
        <f t="shared" si="2"/>
        <v>1180003.7399999998</v>
      </c>
      <c r="P21" s="40">
        <f t="shared" si="3"/>
        <v>3.3998569076793714</v>
      </c>
      <c r="Q21" s="39">
        <f t="shared" si="4"/>
        <v>1186272.5499999998</v>
      </c>
      <c r="S21" s="39">
        <v>2690043.49</v>
      </c>
      <c r="T21" s="43"/>
      <c r="U21" s="44">
        <f t="shared" si="5"/>
        <v>43.86560084944945</v>
      </c>
      <c r="V21" s="44">
        <f>+Q21/S21*100</f>
        <v>44.098638345806066</v>
      </c>
    </row>
    <row r="22" spans="1:22" s="37" customFormat="1" ht="23.25" customHeight="1" x14ac:dyDescent="0.2">
      <c r="A22" s="36" t="s">
        <v>38</v>
      </c>
      <c r="B22" s="36"/>
      <c r="D22" s="38">
        <v>22</v>
      </c>
      <c r="E22" s="39">
        <v>188303.84</v>
      </c>
      <c r="F22" s="39">
        <v>13093.039999999999</v>
      </c>
      <c r="G22" s="39">
        <v>0</v>
      </c>
      <c r="H22" s="39">
        <f t="shared" si="0"/>
        <v>201396.88</v>
      </c>
      <c r="I22" s="40">
        <f t="shared" si="1"/>
        <v>3.2939602110625117</v>
      </c>
      <c r="J22" s="41"/>
      <c r="K22" s="39">
        <v>1078067.04</v>
      </c>
      <c r="L22" s="42">
        <v>3.67</v>
      </c>
      <c r="M22" s="39">
        <v>0</v>
      </c>
      <c r="N22" s="41"/>
      <c r="O22" s="39">
        <f t="shared" si="2"/>
        <v>1266370.8800000001</v>
      </c>
      <c r="P22" s="40">
        <f t="shared" si="3"/>
        <v>3.6487001168759061</v>
      </c>
      <c r="Q22" s="39">
        <f t="shared" si="4"/>
        <v>1279463.92</v>
      </c>
      <c r="S22" s="39">
        <v>3398783.11</v>
      </c>
      <c r="T22" s="43"/>
      <c r="U22" s="44">
        <f t="shared" si="5"/>
        <v>37.259537870305593</v>
      </c>
      <c r="V22" s="44">
        <f>+Q22/S22*100</f>
        <v>37.644765158315735</v>
      </c>
    </row>
    <row r="23" spans="1:22" s="37" customFormat="1" ht="23.25" customHeight="1" x14ac:dyDescent="0.2">
      <c r="A23" s="36" t="s">
        <v>39</v>
      </c>
      <c r="B23" s="36"/>
      <c r="D23" s="38">
        <v>17</v>
      </c>
      <c r="E23" s="39">
        <v>160617.18000000005</v>
      </c>
      <c r="F23" s="39">
        <v>20764.350000000002</v>
      </c>
      <c r="G23" s="39">
        <v>0</v>
      </c>
      <c r="H23" s="39">
        <f t="shared" si="0"/>
        <v>181381.53000000006</v>
      </c>
      <c r="I23" s="40">
        <f t="shared" si="1"/>
        <v>2.9665978084746971</v>
      </c>
      <c r="J23" s="41"/>
      <c r="K23" s="39">
        <v>888018.49</v>
      </c>
      <c r="L23" s="42">
        <v>3.15</v>
      </c>
      <c r="M23" s="39">
        <v>0</v>
      </c>
      <c r="N23" s="41"/>
      <c r="O23" s="39">
        <f t="shared" si="2"/>
        <v>1048635.67</v>
      </c>
      <c r="P23" s="40">
        <f t="shared" si="3"/>
        <v>3.0213558698453675</v>
      </c>
      <c r="Q23" s="39">
        <f t="shared" si="4"/>
        <v>1069400.02</v>
      </c>
      <c r="S23" s="39">
        <v>2414393.71</v>
      </c>
      <c r="T23" s="43"/>
      <c r="U23" s="44">
        <f t="shared" si="5"/>
        <v>43.432670722125103</v>
      </c>
      <c r="V23" s="44">
        <f>+Q23/S23*100</f>
        <v>44.292694085920232</v>
      </c>
    </row>
    <row r="24" spans="1:22" s="37" customFormat="1" ht="23.25" customHeight="1" x14ac:dyDescent="0.2">
      <c r="A24" s="36" t="s">
        <v>40</v>
      </c>
      <c r="B24" s="36"/>
      <c r="D24" s="38">
        <v>18</v>
      </c>
      <c r="E24" s="39">
        <v>886908.69999999984</v>
      </c>
      <c r="F24" s="39">
        <v>20949.690000000006</v>
      </c>
      <c r="G24" s="39">
        <v>0</v>
      </c>
      <c r="H24" s="39">
        <f t="shared" si="0"/>
        <v>907858.3899999999</v>
      </c>
      <c r="I24" s="40">
        <f t="shared" si="1"/>
        <v>14.848538934363193</v>
      </c>
      <c r="J24" s="41"/>
      <c r="K24" s="39">
        <v>273435.32</v>
      </c>
      <c r="L24" s="42">
        <v>0.8</v>
      </c>
      <c r="M24" s="39">
        <v>0</v>
      </c>
      <c r="N24" s="41"/>
      <c r="O24" s="39">
        <f t="shared" si="2"/>
        <v>1160344.0199999998</v>
      </c>
      <c r="P24" s="40">
        <f t="shared" si="3"/>
        <v>3.3432128203944944</v>
      </c>
      <c r="Q24" s="39">
        <f t="shared" si="4"/>
        <v>1181293.71</v>
      </c>
      <c r="S24" s="39">
        <v>3306601.8499999996</v>
      </c>
      <c r="T24" s="43"/>
      <c r="U24" s="44">
        <f t="shared" si="5"/>
        <v>35.091736853652336</v>
      </c>
      <c r="V24" s="44">
        <f>+Q24/S24*100</f>
        <v>35.72530844619228</v>
      </c>
    </row>
    <row r="25" spans="1:22" s="37" customFormat="1" ht="23.25" customHeight="1" x14ac:dyDescent="0.2">
      <c r="A25" s="36" t="s">
        <v>41</v>
      </c>
      <c r="B25" s="36"/>
      <c r="D25" s="38">
        <v>106</v>
      </c>
      <c r="E25" s="39">
        <v>3878585.8299999982</v>
      </c>
      <c r="F25" s="39">
        <v>686249.38000000012</v>
      </c>
      <c r="G25" s="39">
        <v>0</v>
      </c>
      <c r="H25" s="39">
        <f t="shared" si="0"/>
        <v>4564835.2099999981</v>
      </c>
      <c r="I25" s="40">
        <f t="shared" si="1"/>
        <v>74.660469178058662</v>
      </c>
      <c r="J25" s="41"/>
      <c r="K25" s="39">
        <v>3240885.9800000004</v>
      </c>
      <c r="L25" s="42">
        <v>11.04</v>
      </c>
      <c r="M25" s="39">
        <v>0</v>
      </c>
      <c r="N25" s="41"/>
      <c r="O25" s="39">
        <f t="shared" si="2"/>
        <v>7119471.8099999987</v>
      </c>
      <c r="P25" s="40">
        <f t="shared" si="3"/>
        <v>20.512803978279816</v>
      </c>
      <c r="Q25" s="39">
        <f t="shared" si="4"/>
        <v>7805721.1899999985</v>
      </c>
      <c r="S25" s="39">
        <v>17558654.290000003</v>
      </c>
      <c r="T25" s="43"/>
      <c r="U25" s="44">
        <f t="shared" si="5"/>
        <v>40.54679642536545</v>
      </c>
      <c r="V25" s="44">
        <f>+Q25/S25*100</f>
        <v>44.455122021768545</v>
      </c>
    </row>
    <row r="26" spans="1:22" ht="2.25" customHeight="1" thickBot="1" x14ac:dyDescent="0.3">
      <c r="D26" s="28"/>
      <c r="E26" s="28"/>
      <c r="F26" s="28"/>
      <c r="G26" s="28"/>
      <c r="H26" s="28"/>
      <c r="I26" s="28"/>
      <c r="J26" s="29"/>
      <c r="K26" s="28"/>
      <c r="L26" s="28"/>
      <c r="M26" s="28"/>
      <c r="N26" s="29"/>
      <c r="O26" s="28"/>
      <c r="P26" s="28"/>
      <c r="Q26" s="28"/>
      <c r="S26" s="28"/>
      <c r="U26" s="28"/>
      <c r="V26" s="28"/>
    </row>
    <row r="27" spans="1:22" s="12" customFormat="1" ht="16.5" customHeight="1" x14ac:dyDescent="0.2">
      <c r="A27" s="45" t="s">
        <v>42</v>
      </c>
      <c r="B27" s="45"/>
      <c r="C27" s="46"/>
      <c r="D27" s="47">
        <f>SUM(D18:D25)</f>
        <v>589</v>
      </c>
      <c r="E27" s="48">
        <f>SUM(E18:E25)</f>
        <v>5340164.3499999978</v>
      </c>
      <c r="F27" s="48">
        <f>SUM(F18:F25)</f>
        <v>773961.72000000009</v>
      </c>
      <c r="G27" s="48">
        <f>SUM(G18:G25)</f>
        <v>0</v>
      </c>
      <c r="H27" s="48">
        <f>SUM(H18:H25)</f>
        <v>6114126.0699999984</v>
      </c>
      <c r="I27" s="49">
        <v>100</v>
      </c>
      <c r="K27" s="48">
        <v>29367288.699999999</v>
      </c>
      <c r="L27" s="49">
        <v>100</v>
      </c>
      <c r="M27" s="48">
        <v>0</v>
      </c>
      <c r="O27" s="48">
        <v>34707453.049999997</v>
      </c>
      <c r="P27" s="49">
        <v>100</v>
      </c>
      <c r="Q27" s="48">
        <v>35481414.770000003</v>
      </c>
      <c r="S27" s="48">
        <v>98269052.519999996</v>
      </c>
      <c r="U27" s="50">
        <v>35.318802980151098</v>
      </c>
      <c r="V27" s="50">
        <v>36.106397548484303</v>
      </c>
    </row>
    <row r="28" spans="1:22" x14ac:dyDescent="0.25">
      <c r="A28" s="51"/>
      <c r="B28" s="51"/>
      <c r="C28" s="52"/>
    </row>
    <row r="29" spans="1:22" ht="12" customHeight="1" x14ac:dyDescent="0.25">
      <c r="A29" s="18" t="s">
        <v>43</v>
      </c>
      <c r="L29" s="53"/>
      <c r="M29" s="53"/>
      <c r="N29" s="53"/>
      <c r="O29" s="53"/>
      <c r="P29" s="53"/>
      <c r="Q29" s="53"/>
      <c r="R29" s="53"/>
    </row>
    <row r="30" spans="1:22" s="37" customFormat="1" ht="23.25" customHeight="1" x14ac:dyDescent="0.2">
      <c r="A30" s="36" t="s">
        <v>9</v>
      </c>
      <c r="B30" s="36"/>
      <c r="D30" s="38">
        <v>0</v>
      </c>
      <c r="E30" s="39">
        <v>0</v>
      </c>
      <c r="F30" s="39">
        <v>0</v>
      </c>
      <c r="G30" s="39">
        <v>0</v>
      </c>
      <c r="H30" s="39">
        <v>0</v>
      </c>
      <c r="I30" s="42">
        <v>0</v>
      </c>
      <c r="J30" s="41"/>
      <c r="K30" s="39">
        <v>0</v>
      </c>
      <c r="L30" s="42">
        <v>0</v>
      </c>
      <c r="M30" s="39">
        <v>0</v>
      </c>
      <c r="N30" s="41"/>
      <c r="O30" s="39">
        <v>0</v>
      </c>
      <c r="P30" s="42">
        <v>0</v>
      </c>
      <c r="Q30" s="39">
        <v>0</v>
      </c>
      <c r="S30" s="39">
        <v>0</v>
      </c>
      <c r="T30" s="41"/>
      <c r="U30" s="44">
        <v>0</v>
      </c>
      <c r="V30" s="44">
        <v>0</v>
      </c>
    </row>
    <row r="31" spans="1:22" ht="2.25" customHeight="1" thickBot="1" x14ac:dyDescent="0.3">
      <c r="D31" s="28"/>
      <c r="E31" s="28"/>
      <c r="F31" s="28"/>
      <c r="G31" s="28"/>
      <c r="H31" s="28"/>
      <c r="I31" s="28"/>
      <c r="J31" s="29"/>
      <c r="K31" s="28"/>
      <c r="L31" s="28"/>
      <c r="M31" s="28"/>
      <c r="N31" s="29"/>
      <c r="O31" s="28"/>
      <c r="P31" s="28"/>
      <c r="Q31" s="28"/>
      <c r="S31" s="28"/>
      <c r="U31" s="28"/>
      <c r="V31" s="28"/>
    </row>
    <row r="32" spans="1:22" s="12" customFormat="1" ht="16.5" customHeight="1" x14ac:dyDescent="0.2">
      <c r="A32" s="45" t="s">
        <v>42</v>
      </c>
      <c r="B32" s="45"/>
      <c r="C32" s="46"/>
      <c r="D32" s="47">
        <v>0</v>
      </c>
      <c r="E32" s="54">
        <v>0</v>
      </c>
      <c r="F32" s="48">
        <v>0</v>
      </c>
      <c r="G32" s="48">
        <v>0</v>
      </c>
      <c r="H32" s="48">
        <v>0</v>
      </c>
      <c r="I32" s="49">
        <v>0</v>
      </c>
      <c r="K32" s="48">
        <v>0</v>
      </c>
      <c r="L32" s="49">
        <v>0</v>
      </c>
      <c r="M32" s="48">
        <v>0</v>
      </c>
      <c r="O32" s="48">
        <v>0</v>
      </c>
      <c r="P32" s="49">
        <v>0</v>
      </c>
      <c r="Q32" s="48">
        <v>0</v>
      </c>
      <c r="S32" s="48">
        <v>0</v>
      </c>
      <c r="U32" s="50">
        <v>0</v>
      </c>
      <c r="V32" s="50">
        <v>0</v>
      </c>
    </row>
    <row r="33" spans="1:22" ht="9" customHeight="1" x14ac:dyDescent="0.25"/>
    <row r="34" spans="1:22" ht="2.25" customHeight="1" thickBot="1" x14ac:dyDescent="0.3">
      <c r="D34" s="28"/>
      <c r="E34" s="28"/>
      <c r="F34" s="28"/>
      <c r="G34" s="28"/>
      <c r="H34" s="28"/>
      <c r="I34" s="28"/>
      <c r="J34" s="29"/>
      <c r="K34" s="28"/>
      <c r="L34" s="28"/>
      <c r="M34" s="28"/>
      <c r="N34" s="29"/>
      <c r="O34" s="28"/>
      <c r="P34" s="28"/>
      <c r="Q34" s="28"/>
      <c r="S34" s="28"/>
      <c r="U34" s="28"/>
      <c r="V34" s="28"/>
    </row>
    <row r="35" spans="1:22" s="12" customFormat="1" ht="16.5" customHeight="1" x14ac:dyDescent="0.2">
      <c r="A35" s="45" t="s">
        <v>44</v>
      </c>
      <c r="B35" s="45"/>
      <c r="C35" s="46"/>
      <c r="D35" s="47">
        <v>589</v>
      </c>
      <c r="E35" s="54">
        <v>5340164.3499999996</v>
      </c>
      <c r="F35" s="48">
        <v>773961.72</v>
      </c>
      <c r="G35" s="48">
        <v>0</v>
      </c>
      <c r="H35" s="48">
        <v>6114126.0700000003</v>
      </c>
      <c r="I35" s="49"/>
      <c r="K35" s="48">
        <v>29367288.699999999</v>
      </c>
      <c r="L35" s="49"/>
      <c r="M35" s="48">
        <v>0</v>
      </c>
      <c r="O35" s="48">
        <v>34707453.049999997</v>
      </c>
      <c r="P35" s="49"/>
      <c r="Q35" s="48">
        <v>35481414.770000003</v>
      </c>
      <c r="S35" s="48">
        <v>98269052.519999996</v>
      </c>
      <c r="U35" s="50">
        <v>35.318802980151098</v>
      </c>
      <c r="V35" s="50">
        <v>36.106397548484303</v>
      </c>
    </row>
    <row r="37" spans="1:22" x14ac:dyDescent="0.25">
      <c r="E37" s="55"/>
      <c r="F37" s="55"/>
      <c r="H37" s="55"/>
      <c r="I37" s="55"/>
      <c r="K37" s="55"/>
      <c r="O37" s="55"/>
      <c r="Q37" s="55"/>
      <c r="R37" s="55"/>
      <c r="S37" s="55"/>
      <c r="U37" s="55"/>
      <c r="V37" s="55"/>
    </row>
    <row r="39" spans="1:22" ht="13.5" customHeight="1" x14ac:dyDescent="0.25">
      <c r="A39" s="47"/>
      <c r="J39" s="53"/>
      <c r="K39" s="53"/>
      <c r="L39" s="53"/>
      <c r="M39" s="53"/>
      <c r="N39" s="53"/>
      <c r="O39" s="53"/>
      <c r="P39" s="53"/>
      <c r="Q39" s="53"/>
      <c r="R39" s="53"/>
    </row>
    <row r="40" spans="1:22" ht="11.25" customHeight="1" x14ac:dyDescent="0.25">
      <c r="A40" s="54"/>
      <c r="J40" s="53"/>
      <c r="K40" s="53"/>
      <c r="L40" s="53"/>
      <c r="M40" s="53"/>
      <c r="N40" s="53"/>
      <c r="O40" s="53"/>
      <c r="P40" s="53"/>
      <c r="Q40" s="53"/>
      <c r="R40" s="53"/>
    </row>
    <row r="41" spans="1:22" x14ac:dyDescent="0.25">
      <c r="A41" s="47"/>
    </row>
    <row r="42" spans="1:22" x14ac:dyDescent="0.25">
      <c r="A42" s="54"/>
    </row>
    <row r="43" spans="1:22" x14ac:dyDescent="0.25">
      <c r="A43" s="48"/>
    </row>
    <row r="44" spans="1:22" x14ac:dyDescent="0.25">
      <c r="A44" s="48"/>
    </row>
    <row r="45" spans="1:22" x14ac:dyDescent="0.25">
      <c r="A45" s="48"/>
    </row>
    <row r="46" spans="1:22" x14ac:dyDescent="0.25">
      <c r="A46" s="49"/>
    </row>
    <row r="47" spans="1:22" x14ac:dyDescent="0.25">
      <c r="A47" s="48"/>
    </row>
    <row r="48" spans="1:22" x14ac:dyDescent="0.25">
      <c r="A48" s="49"/>
    </row>
    <row r="49" spans="1:1" x14ac:dyDescent="0.25">
      <c r="A49" s="48"/>
    </row>
    <row r="50" spans="1:1" x14ac:dyDescent="0.25">
      <c r="A50" s="48"/>
    </row>
    <row r="51" spans="1:1" x14ac:dyDescent="0.25">
      <c r="A51" s="49"/>
    </row>
    <row r="52" spans="1:1" x14ac:dyDescent="0.25">
      <c r="A52" s="48"/>
    </row>
    <row r="53" spans="1:1" x14ac:dyDescent="0.25">
      <c r="A53" s="48"/>
    </row>
    <row r="54" spans="1:1" x14ac:dyDescent="0.25">
      <c r="A54" s="47"/>
    </row>
    <row r="55" spans="1:1" x14ac:dyDescent="0.25">
      <c r="A55" s="54"/>
    </row>
    <row r="56" spans="1:1" x14ac:dyDescent="0.25">
      <c r="A56" s="48"/>
    </row>
    <row r="57" spans="1:1" x14ac:dyDescent="0.25">
      <c r="A57" s="48"/>
    </row>
    <row r="58" spans="1:1" x14ac:dyDescent="0.25">
      <c r="A58" s="48"/>
    </row>
    <row r="59" spans="1:1" x14ac:dyDescent="0.25">
      <c r="A59" s="49"/>
    </row>
    <row r="60" spans="1:1" x14ac:dyDescent="0.25">
      <c r="A60" s="48"/>
    </row>
    <row r="61" spans="1:1" x14ac:dyDescent="0.25">
      <c r="A61" s="49"/>
    </row>
    <row r="62" spans="1:1" x14ac:dyDescent="0.25">
      <c r="A62" s="48"/>
    </row>
    <row r="63" spans="1:1" x14ac:dyDescent="0.25">
      <c r="A63" s="48"/>
    </row>
    <row r="64" spans="1:1" x14ac:dyDescent="0.25">
      <c r="A64" s="49"/>
    </row>
    <row r="65" spans="1:1" x14ac:dyDescent="0.25">
      <c r="A65" s="48"/>
    </row>
  </sheetData>
  <mergeCells count="25">
    <mergeCell ref="A32:B32"/>
    <mergeCell ref="A35:B35"/>
    <mergeCell ref="J39:R39"/>
    <mergeCell ref="J40:R40"/>
    <mergeCell ref="A23:B23"/>
    <mergeCell ref="A24:B24"/>
    <mergeCell ref="A25:B25"/>
    <mergeCell ref="A27:B27"/>
    <mergeCell ref="L29:R29"/>
    <mergeCell ref="A30:B30"/>
    <mergeCell ref="A16:B16"/>
    <mergeCell ref="A18:B18"/>
    <mergeCell ref="A19:B19"/>
    <mergeCell ref="A20:B20"/>
    <mergeCell ref="A21:B21"/>
    <mergeCell ref="A22:B22"/>
    <mergeCell ref="A2:V2"/>
    <mergeCell ref="A4:I4"/>
    <mergeCell ref="A5:M5"/>
    <mergeCell ref="B7:V7"/>
    <mergeCell ref="A10:V10"/>
    <mergeCell ref="D12:I12"/>
    <mergeCell ref="K12:M12"/>
    <mergeCell ref="O12:Q12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3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Roberto</vt:lpstr>
      <vt:lpstr>Roberto!Títulos_a_imprimir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Pérez Valle</dc:creator>
  <cp:lastModifiedBy>Roberto Pérez Valle</cp:lastModifiedBy>
  <cp:lastPrinted>2018-03-28T11:36:27Z</cp:lastPrinted>
  <dcterms:created xsi:type="dcterms:W3CDTF">2018-03-28T11:36:24Z</dcterms:created>
  <dcterms:modified xsi:type="dcterms:W3CDTF">2018-03-28T11:36:52Z</dcterms:modified>
</cp:coreProperties>
</file>